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9300"/>
  </bookViews>
  <sheets>
    <sheet name="Hoj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/>
  <c r="C19"/>
  <c r="C10"/>
  <c r="O19"/>
  <c r="N19"/>
  <c r="S7" l="1"/>
  <c r="S19" s="1"/>
  <c r="R7"/>
  <c r="R19" s="1"/>
  <c r="Q7"/>
  <c r="Q19" s="1"/>
  <c r="P7"/>
  <c r="P19" s="1"/>
  <c r="M7" l="1"/>
  <c r="M19" s="1"/>
  <c r="L7"/>
  <c r="L19" s="1"/>
  <c r="K7"/>
  <c r="J7"/>
  <c r="I7"/>
  <c r="I19" s="1"/>
  <c r="H7"/>
  <c r="H19" s="1"/>
  <c r="G7"/>
  <c r="G19" s="1"/>
  <c r="F7"/>
  <c r="F19" s="1"/>
  <c r="E7"/>
  <c r="E19" s="1"/>
  <c r="D7"/>
  <c r="D19" s="1"/>
  <c r="J19" l="1"/>
  <c r="K19"/>
</calcChain>
</file>

<file path=xl/sharedStrings.xml><?xml version="1.0" encoding="utf-8"?>
<sst xmlns="http://schemas.openxmlformats.org/spreadsheetml/2006/main" count="26" uniqueCount="26">
  <si>
    <t xml:space="preserve">Gasto Total </t>
  </si>
  <si>
    <t xml:space="preserve">Gasto de Capital </t>
  </si>
  <si>
    <t>Ingreso total</t>
  </si>
  <si>
    <t>Resultado Financiero</t>
  </si>
  <si>
    <t>Energía</t>
  </si>
  <si>
    <t>Transporte</t>
  </si>
  <si>
    <t>Educación</t>
  </si>
  <si>
    <t>Vivienda</t>
  </si>
  <si>
    <t>Otros</t>
  </si>
  <si>
    <t>Agua potable y Alcantarillado</t>
  </si>
  <si>
    <t>Fondo Federal Solidario</t>
  </si>
  <si>
    <t>Intereses Netos de la deuda</t>
  </si>
  <si>
    <t>Gasto Primario</t>
  </si>
  <si>
    <t xml:space="preserve">Intereses netos:  Excluye intereses pagados Intra-Sector Público Nacional  
</t>
  </si>
  <si>
    <t xml:space="preserve">Inversión Financiera de 2014 incluye operatoria de títulos públicos compra de  Acciones YPF a Repsol (Igual en Energía) </t>
  </si>
  <si>
    <t xml:space="preserve">Gasto de Capital / Gasto Total </t>
  </si>
  <si>
    <t>3) Hasta el año 2013 inclusive el Gasto de Capital fue mayor que el déficit Fiscal</t>
  </si>
  <si>
    <r>
      <rPr>
        <b/>
        <sz val="11"/>
        <color theme="1"/>
        <rFont val="Calibri"/>
        <family val="2"/>
        <scheme val="minor"/>
      </rPr>
      <t xml:space="preserve">Observaciones:   1) </t>
    </r>
    <r>
      <rPr>
        <sz val="11"/>
        <color theme="1"/>
        <rFont val="Calibri"/>
        <family val="2"/>
        <scheme val="minor"/>
      </rPr>
      <t>Mientras Néstor Kirchner fue Presidente se operó con Superávit Fiscal</t>
    </r>
  </si>
  <si>
    <t>GASTO PUBLICO 2003- 2019</t>
  </si>
  <si>
    <t>6) Se agrava para el año 2019 en que presupuestan un muy bajo Gasto de Capital, de solo el 5,15% del Gasto Total, cuando los intereses de la deuda no paran de crecer.</t>
  </si>
  <si>
    <t xml:space="preserve">Nota:  Presupuesto Ejecutado Base Caja en Millones de pesos corrientes 2018 a 2019 y 2003-2017 por Devengado (Cuenta Inversión) </t>
  </si>
  <si>
    <t>2) En el año 2009 tras la crisis internacional del 2008 y el conflicto con el campo 2009, se incurrió en déficit fiscal</t>
  </si>
  <si>
    <t>4) En el año 2014  el déficit fiscal supera levemente al Gasto de Capital y en el 2015 en  más, es mayor en una proporción importante</t>
  </si>
  <si>
    <t>Ejecutado        Enero-Juliio 2019</t>
  </si>
  <si>
    <t>Fuente: Secretaría de Hacienda de la Nación - Ley  27.467 y Cuenta de Inversión 2003-2018</t>
  </si>
  <si>
    <t>5) En el gobierno de Macri el déficit fiscal supera crecientemente el Gasto de Capital  y para los años 2017, 2018 y 2019 es mayor en 3,4 veces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</si>
</sst>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#,##0__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3">
    <xf numFmtId="0" fontId="0" fillId="0" borderId="0" xfId="0"/>
    <xf numFmtId="165" fontId="0" fillId="0" borderId="0" xfId="0" applyNumberFormat="1"/>
    <xf numFmtId="0" fontId="1" fillId="0" borderId="10" xfId="0" applyFont="1" applyBorder="1" applyAlignment="1">
      <alignment horizontal="center"/>
    </xf>
    <xf numFmtId="0" fontId="0" fillId="0" borderId="10" xfId="0" applyBorder="1"/>
    <xf numFmtId="165" fontId="22" fillId="33" borderId="10" xfId="0" applyNumberFormat="1" applyFont="1" applyFill="1" applyBorder="1" applyAlignment="1">
      <alignment horizontal="right" vertical="center"/>
    </xf>
    <xf numFmtId="165" fontId="0" fillId="0" borderId="10" xfId="0" applyNumberFormat="1" applyBorder="1" applyAlignment="1">
      <alignment horizontal="right"/>
    </xf>
    <xf numFmtId="165" fontId="21" fillId="0" borderId="10" xfId="0" applyNumberFormat="1" applyFont="1" applyFill="1" applyBorder="1" applyAlignment="1">
      <alignment horizontal="right" vertical="center"/>
    </xf>
    <xf numFmtId="0" fontId="19" fillId="0" borderId="0" xfId="0" applyFont="1"/>
    <xf numFmtId="3" fontId="0" fillId="0" borderId="0" xfId="0" applyNumberFormat="1"/>
    <xf numFmtId="4" fontId="0" fillId="0" borderId="0" xfId="0" applyNumberFormat="1" applyAlignment="1"/>
    <xf numFmtId="0" fontId="0" fillId="0" borderId="0" xfId="0" applyAlignment="1"/>
    <xf numFmtId="0" fontId="0" fillId="0" borderId="0" xfId="0"/>
    <xf numFmtId="0" fontId="0" fillId="0" borderId="0" xfId="0"/>
    <xf numFmtId="165" fontId="0" fillId="0" borderId="0" xfId="0" applyNumberFormat="1" applyAlignment="1"/>
    <xf numFmtId="4" fontId="0" fillId="0" borderId="0" xfId="0" applyNumberFormat="1"/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left"/>
    </xf>
    <xf numFmtId="3" fontId="0" fillId="0" borderId="10" xfId="0" applyNumberFormat="1" applyBorder="1"/>
    <xf numFmtId="3" fontId="0" fillId="0" borderId="0" xfId="0" applyNumberFormat="1" applyAlignment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1" fillId="0" borderId="15" xfId="0" applyFont="1" applyBorder="1"/>
    <xf numFmtId="165" fontId="21" fillId="0" borderId="16" xfId="0" applyNumberFormat="1" applyFont="1" applyFill="1" applyBorder="1" applyAlignment="1">
      <alignment horizontal="right" vertical="center"/>
    </xf>
    <xf numFmtId="0" fontId="21" fillId="0" borderId="15" xfId="0" applyFont="1" applyFill="1" applyBorder="1"/>
    <xf numFmtId="0" fontId="0" fillId="0" borderId="15" xfId="0" applyFont="1" applyBorder="1"/>
    <xf numFmtId="3" fontId="0" fillId="0" borderId="16" xfId="0" applyNumberFormat="1" applyBorder="1"/>
    <xf numFmtId="0" fontId="20" fillId="0" borderId="15" xfId="0" applyFont="1" applyBorder="1"/>
    <xf numFmtId="0" fontId="0" fillId="0" borderId="16" xfId="0" applyBorder="1"/>
    <xf numFmtId="0" fontId="0" fillId="0" borderId="15" xfId="0" applyBorder="1"/>
    <xf numFmtId="0" fontId="0" fillId="0" borderId="15" xfId="0" applyFill="1" applyBorder="1"/>
    <xf numFmtId="0" fontId="1" fillId="0" borderId="17" xfId="0" applyFont="1" applyFill="1" applyBorder="1"/>
    <xf numFmtId="10" fontId="1" fillId="0" borderId="18" xfId="43" applyNumberFormat="1" applyFont="1" applyBorder="1"/>
    <xf numFmtId="164" fontId="0" fillId="0" borderId="0" xfId="44" applyFont="1"/>
    <xf numFmtId="0" fontId="23" fillId="0" borderId="0" xfId="0" applyFont="1"/>
    <xf numFmtId="0" fontId="1" fillId="0" borderId="10" xfId="0" applyFont="1" applyFill="1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15" xfId="0" applyFont="1" applyBorder="1"/>
    <xf numFmtId="0" fontId="1" fillId="0" borderId="16" xfId="0" applyFont="1" applyFill="1" applyBorder="1" applyAlignment="1">
      <alignment horizontal="center"/>
    </xf>
    <xf numFmtId="10" fontId="1" fillId="0" borderId="19" xfId="43" applyNumberFormat="1" applyFont="1" applyBorder="1"/>
    <xf numFmtId="0" fontId="0" fillId="0" borderId="0" xfId="0" applyAlignment="1">
      <alignment horizontal="left" wrapText="1"/>
    </xf>
    <xf numFmtId="165" fontId="22" fillId="33" borderId="0" xfId="0" applyNumberFormat="1" applyFont="1" applyFill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Porcentual" xfId="43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30"/>
  <sheetViews>
    <sheetView tabSelected="1" topLeftCell="A4" workbookViewId="0">
      <selection activeCell="K30" sqref="K30"/>
    </sheetView>
  </sheetViews>
  <sheetFormatPr baseColWidth="10" defaultRowHeight="14.4"/>
  <cols>
    <col min="1" max="1" width="28.33203125" customWidth="1"/>
    <col min="2" max="2" width="16.109375" style="12" customWidth="1"/>
    <col min="3" max="3" width="13" style="12" customWidth="1"/>
    <col min="4" max="4" width="13.88671875" customWidth="1"/>
    <col min="5" max="5" width="14.88671875" customWidth="1"/>
    <col min="6" max="6" width="13.88671875" customWidth="1"/>
    <col min="7" max="7" width="14.44140625" customWidth="1"/>
    <col min="8" max="8" width="14.5546875" customWidth="1"/>
    <col min="9" max="9" width="14.109375" customWidth="1"/>
    <col min="10" max="10" width="13.44140625" customWidth="1"/>
    <col min="11" max="11" width="14" customWidth="1"/>
    <col min="12" max="12" width="13.109375" customWidth="1"/>
    <col min="13" max="13" width="13.33203125" customWidth="1"/>
    <col min="14" max="14" width="13" customWidth="1"/>
    <col min="15" max="15" width="12.33203125" customWidth="1"/>
    <col min="16" max="16" width="13.33203125" customWidth="1"/>
    <col min="17" max="17" width="12.88671875" customWidth="1"/>
    <col min="18" max="19" width="12.6640625" customWidth="1"/>
  </cols>
  <sheetData>
    <row r="2" spans="1:23" ht="23.4">
      <c r="A2" s="35" t="s">
        <v>18</v>
      </c>
    </row>
    <row r="3" spans="1:23" ht="15" customHeight="1" thickBot="1">
      <c r="A3" s="7"/>
      <c r="B3" s="7"/>
      <c r="C3" s="7"/>
      <c r="H3" s="15"/>
    </row>
    <row r="4" spans="1:23" ht="28.8">
      <c r="A4" s="19"/>
      <c r="B4" s="37" t="s">
        <v>23</v>
      </c>
      <c r="C4" s="20">
        <v>2019</v>
      </c>
      <c r="D4" s="20">
        <v>2018</v>
      </c>
      <c r="E4" s="20">
        <v>2017</v>
      </c>
      <c r="F4" s="20">
        <v>2016</v>
      </c>
      <c r="G4" s="21">
        <v>2015</v>
      </c>
      <c r="H4" s="20">
        <v>2014</v>
      </c>
      <c r="I4" s="20">
        <v>2013</v>
      </c>
      <c r="J4" s="21">
        <v>2012</v>
      </c>
      <c r="K4" s="21">
        <v>2011</v>
      </c>
      <c r="L4" s="21">
        <v>2010</v>
      </c>
      <c r="M4" s="21">
        <v>2009</v>
      </c>
      <c r="N4" s="21">
        <v>2008</v>
      </c>
      <c r="O4" s="21">
        <v>2007</v>
      </c>
      <c r="P4" s="21">
        <v>2006</v>
      </c>
      <c r="Q4" s="21">
        <v>2005</v>
      </c>
      <c r="R4" s="21">
        <v>2004</v>
      </c>
      <c r="S4" s="22">
        <v>2003</v>
      </c>
    </row>
    <row r="5" spans="1:23" s="12" customFormat="1" ht="15.6">
      <c r="A5" s="38"/>
      <c r="B5" s="6"/>
      <c r="C5" s="6"/>
      <c r="D5" s="2"/>
      <c r="E5" s="2"/>
      <c r="F5" s="2"/>
      <c r="G5" s="36"/>
      <c r="H5" s="2"/>
      <c r="I5" s="2"/>
      <c r="J5" s="36"/>
      <c r="K5" s="36"/>
      <c r="L5" s="36"/>
      <c r="M5" s="36"/>
      <c r="N5" s="36"/>
      <c r="O5" s="36"/>
      <c r="P5" s="36"/>
      <c r="Q5" s="36"/>
      <c r="R5" s="36"/>
      <c r="S5" s="39"/>
    </row>
    <row r="6" spans="1:23" ht="15.6">
      <c r="A6" s="23" t="s">
        <v>2</v>
      </c>
      <c r="B6" s="6">
        <v>2146786</v>
      </c>
      <c r="C6" s="6">
        <v>3572026</v>
      </c>
      <c r="D6" s="6">
        <v>2600559.6</v>
      </c>
      <c r="E6" s="6">
        <v>1998082.5</v>
      </c>
      <c r="F6" s="6">
        <v>1629308.775716</v>
      </c>
      <c r="G6" s="6">
        <v>1210203</v>
      </c>
      <c r="H6" s="6">
        <v>938905</v>
      </c>
      <c r="I6" s="6">
        <v>658632</v>
      </c>
      <c r="J6" s="6">
        <v>503850</v>
      </c>
      <c r="K6" s="6">
        <v>401109</v>
      </c>
      <c r="L6" s="6">
        <v>324318</v>
      </c>
      <c r="M6" s="6">
        <v>239857</v>
      </c>
      <c r="N6" s="6">
        <v>200023</v>
      </c>
      <c r="O6" s="6">
        <v>149497</v>
      </c>
      <c r="P6" s="6">
        <v>114183</v>
      </c>
      <c r="Q6" s="6">
        <v>90831</v>
      </c>
      <c r="R6" s="6">
        <v>74609</v>
      </c>
      <c r="S6" s="24">
        <v>58965</v>
      </c>
    </row>
    <row r="7" spans="1:23" s="11" customFormat="1" ht="15.6">
      <c r="A7" s="23" t="s">
        <v>0</v>
      </c>
      <c r="B7" s="6">
        <f>SUM(B8)+B9</f>
        <v>2511854.7000000002</v>
      </c>
      <c r="C7" s="6">
        <v>4172312</v>
      </c>
      <c r="D7" s="6">
        <f t="shared" ref="D7:M7" si="0">SUM(D8:D9)</f>
        <v>3328486.9000000004</v>
      </c>
      <c r="E7" s="6">
        <f t="shared" si="0"/>
        <v>2627132.0000000005</v>
      </c>
      <c r="F7" s="6">
        <f t="shared" si="0"/>
        <v>2104094.3000000003</v>
      </c>
      <c r="G7" s="6">
        <f t="shared" si="0"/>
        <v>1431547</v>
      </c>
      <c r="H7" s="6">
        <f t="shared" si="0"/>
        <v>1132731</v>
      </c>
      <c r="I7" s="6">
        <f t="shared" si="0"/>
        <v>747348</v>
      </c>
      <c r="J7" s="6">
        <f t="shared" si="0"/>
        <v>555861</v>
      </c>
      <c r="K7" s="6">
        <f t="shared" si="0"/>
        <v>443995</v>
      </c>
      <c r="L7" s="6">
        <f t="shared" si="0"/>
        <v>326615</v>
      </c>
      <c r="M7" s="6">
        <f t="shared" si="0"/>
        <v>250710</v>
      </c>
      <c r="N7" s="6">
        <v>195489</v>
      </c>
      <c r="O7" s="6">
        <v>144426</v>
      </c>
      <c r="P7" s="6">
        <f t="shared" ref="P7:S7" si="1">SUM(P8:P9)</f>
        <v>107764</v>
      </c>
      <c r="Q7" s="6">
        <f t="shared" si="1"/>
        <v>88471</v>
      </c>
      <c r="R7" s="6">
        <f t="shared" si="1"/>
        <v>65507</v>
      </c>
      <c r="S7" s="24">
        <f t="shared" si="1"/>
        <v>57511</v>
      </c>
    </row>
    <row r="8" spans="1:23" ht="15.6">
      <c r="A8" s="25" t="s">
        <v>12</v>
      </c>
      <c r="B8" s="6">
        <v>2112272.2000000002</v>
      </c>
      <c r="C8" s="6">
        <v>3431745.9</v>
      </c>
      <c r="D8" s="6">
        <v>2939546.9000000004</v>
      </c>
      <c r="E8" s="6">
        <v>2402224.8000000003</v>
      </c>
      <c r="F8" s="6">
        <v>1972834.3000000003</v>
      </c>
      <c r="G8" s="6">
        <v>1324246</v>
      </c>
      <c r="H8" s="6">
        <v>1047978</v>
      </c>
      <c r="I8" s="6">
        <v>705769</v>
      </c>
      <c r="J8" s="6">
        <v>507971</v>
      </c>
      <c r="K8" s="6">
        <v>402807</v>
      </c>
      <c r="L8" s="6">
        <v>303063</v>
      </c>
      <c r="M8" s="6">
        <v>224774</v>
      </c>
      <c r="N8" s="6">
        <v>173907</v>
      </c>
      <c r="O8" s="6">
        <v>127250</v>
      </c>
      <c r="P8" s="6">
        <v>95654</v>
      </c>
      <c r="Q8" s="6">
        <v>76925</v>
      </c>
      <c r="R8" s="6">
        <v>59882</v>
      </c>
      <c r="S8" s="24">
        <v>50714</v>
      </c>
    </row>
    <row r="9" spans="1:23" ht="15.6">
      <c r="A9" s="23" t="s">
        <v>11</v>
      </c>
      <c r="B9" s="6">
        <v>399582.5</v>
      </c>
      <c r="C9" s="6">
        <v>593016</v>
      </c>
      <c r="D9" s="6">
        <v>388940</v>
      </c>
      <c r="E9" s="6">
        <v>224907.19999999998</v>
      </c>
      <c r="F9" s="6">
        <v>131260</v>
      </c>
      <c r="G9" s="6">
        <v>107301</v>
      </c>
      <c r="H9" s="6">
        <v>84753</v>
      </c>
      <c r="I9" s="6">
        <v>41579</v>
      </c>
      <c r="J9" s="6">
        <v>47890</v>
      </c>
      <c r="K9" s="6">
        <v>41188</v>
      </c>
      <c r="L9" s="6">
        <v>23552</v>
      </c>
      <c r="M9" s="6">
        <v>25936</v>
      </c>
      <c r="N9" s="6">
        <v>21582</v>
      </c>
      <c r="O9" s="6">
        <v>17176</v>
      </c>
      <c r="P9" s="6">
        <v>12110</v>
      </c>
      <c r="Q9" s="6">
        <v>11546</v>
      </c>
      <c r="R9" s="6">
        <v>5625</v>
      </c>
      <c r="S9" s="24">
        <v>6797</v>
      </c>
    </row>
    <row r="10" spans="1:23" s="12" customFormat="1" ht="15.6">
      <c r="A10" s="23" t="s">
        <v>3</v>
      </c>
      <c r="B10" s="6">
        <v>-365068.60000000021</v>
      </c>
      <c r="C10" s="6">
        <f>SUM(C6)-C7</f>
        <v>-600286</v>
      </c>
      <c r="D10" s="6">
        <v>-727927.3</v>
      </c>
      <c r="E10" s="6">
        <v>-629049.49999999988</v>
      </c>
      <c r="F10" s="6">
        <v>-474785.52428400028</v>
      </c>
      <c r="G10" s="6">
        <v>-221344</v>
      </c>
      <c r="H10" s="6">
        <v>-193825</v>
      </c>
      <c r="I10" s="6">
        <v>-88716</v>
      </c>
      <c r="J10" s="6">
        <v>-52011</v>
      </c>
      <c r="K10" s="6">
        <v>-42886</v>
      </c>
      <c r="L10" s="6">
        <v>-2297</v>
      </c>
      <c r="M10" s="6">
        <v>-10853</v>
      </c>
      <c r="N10" s="6">
        <v>4534</v>
      </c>
      <c r="O10" s="6">
        <v>5071</v>
      </c>
      <c r="P10" s="6">
        <v>6420</v>
      </c>
      <c r="Q10" s="6">
        <v>2360</v>
      </c>
      <c r="R10" s="6">
        <v>9102</v>
      </c>
      <c r="S10" s="24">
        <v>1454</v>
      </c>
    </row>
    <row r="11" spans="1:23" ht="15.6">
      <c r="A11" s="23" t="s">
        <v>1</v>
      </c>
      <c r="B11" s="6">
        <v>128479.7</v>
      </c>
      <c r="C11" s="6">
        <v>215033</v>
      </c>
      <c r="D11" s="6">
        <v>210296.2</v>
      </c>
      <c r="E11" s="6">
        <v>207934</v>
      </c>
      <c r="F11" s="6">
        <v>182045.2</v>
      </c>
      <c r="G11" s="6">
        <v>159826</v>
      </c>
      <c r="H11" s="6">
        <v>190893</v>
      </c>
      <c r="I11" s="6">
        <v>95262</v>
      </c>
      <c r="J11" s="6">
        <v>59169</v>
      </c>
      <c r="K11" s="6">
        <v>55179</v>
      </c>
      <c r="L11" s="6">
        <v>44062</v>
      </c>
      <c r="M11" s="6">
        <v>30973</v>
      </c>
      <c r="N11" s="6">
        <v>23221</v>
      </c>
      <c r="O11" s="6">
        <v>18027</v>
      </c>
      <c r="P11" s="6">
        <v>17226</v>
      </c>
      <c r="Q11" s="6">
        <v>10823</v>
      </c>
      <c r="R11" s="6">
        <v>6582</v>
      </c>
      <c r="S11" s="24">
        <v>3077</v>
      </c>
    </row>
    <row r="12" spans="1:23">
      <c r="A12" s="26" t="s">
        <v>4</v>
      </c>
      <c r="B12" s="4">
        <v>15705.300000000003</v>
      </c>
      <c r="C12" s="4">
        <v>12377</v>
      </c>
      <c r="D12" s="4">
        <v>30603.399999999994</v>
      </c>
      <c r="E12" s="4">
        <v>25068.799999999996</v>
      </c>
      <c r="F12" s="4">
        <v>31232.000000000004</v>
      </c>
      <c r="G12" s="4">
        <v>33576</v>
      </c>
      <c r="H12" s="4">
        <v>82386</v>
      </c>
      <c r="I12" s="4">
        <v>13836</v>
      </c>
      <c r="J12" s="17">
        <v>10702</v>
      </c>
      <c r="K12" s="17">
        <v>8644</v>
      </c>
      <c r="L12" s="17">
        <v>6498</v>
      </c>
      <c r="M12" s="17">
        <v>3754</v>
      </c>
      <c r="N12" s="17">
        <v>4699</v>
      </c>
      <c r="O12" s="17">
        <v>3643</v>
      </c>
      <c r="P12" s="17">
        <v>3488</v>
      </c>
      <c r="Q12" s="17">
        <v>1696</v>
      </c>
      <c r="R12" s="17">
        <v>904</v>
      </c>
      <c r="S12" s="27">
        <v>431</v>
      </c>
    </row>
    <row r="13" spans="1:23">
      <c r="A13" s="26" t="s">
        <v>5</v>
      </c>
      <c r="B13" s="4">
        <v>54729.9</v>
      </c>
      <c r="C13" s="4">
        <v>92850</v>
      </c>
      <c r="D13" s="4">
        <v>62294.69999999999</v>
      </c>
      <c r="E13" s="4">
        <v>57029.099999999991</v>
      </c>
      <c r="F13" s="4">
        <v>41034.9</v>
      </c>
      <c r="G13" s="4">
        <v>31289</v>
      </c>
      <c r="H13" s="4">
        <v>28479</v>
      </c>
      <c r="I13" s="4">
        <v>22941</v>
      </c>
      <c r="J13" s="17">
        <v>16388</v>
      </c>
      <c r="K13" s="17">
        <v>14898</v>
      </c>
      <c r="L13" s="17">
        <v>12779</v>
      </c>
      <c r="M13" s="17">
        <v>9806</v>
      </c>
      <c r="N13" s="17">
        <v>8572</v>
      </c>
      <c r="O13" s="17">
        <v>6871</v>
      </c>
      <c r="P13" s="17">
        <v>6655</v>
      </c>
      <c r="Q13" s="17">
        <v>4554</v>
      </c>
      <c r="R13" s="17">
        <v>2840</v>
      </c>
      <c r="S13" s="27">
        <v>1305</v>
      </c>
    </row>
    <row r="14" spans="1:23" ht="15.6">
      <c r="A14" s="28" t="s">
        <v>6</v>
      </c>
      <c r="B14" s="4">
        <v>6752.4000000000005</v>
      </c>
      <c r="C14" s="4">
        <v>10166</v>
      </c>
      <c r="D14" s="4">
        <v>16567.2</v>
      </c>
      <c r="E14" s="4">
        <v>11028.3</v>
      </c>
      <c r="F14" s="4">
        <v>7397.7</v>
      </c>
      <c r="G14" s="4">
        <v>11990</v>
      </c>
      <c r="H14" s="4">
        <v>10603</v>
      </c>
      <c r="I14" s="4">
        <v>8068</v>
      </c>
      <c r="J14" s="17">
        <v>4102</v>
      </c>
      <c r="K14" s="17">
        <v>3750</v>
      </c>
      <c r="L14" s="17">
        <v>2137</v>
      </c>
      <c r="M14" s="17">
        <v>1546</v>
      </c>
      <c r="N14" s="17">
        <v>1095</v>
      </c>
      <c r="O14" s="3">
        <v>867</v>
      </c>
      <c r="P14" s="3">
        <v>804</v>
      </c>
      <c r="Q14" s="3">
        <v>697</v>
      </c>
      <c r="R14" s="3">
        <v>433</v>
      </c>
      <c r="S14" s="29">
        <v>191</v>
      </c>
    </row>
    <row r="15" spans="1:23">
      <c r="A15" s="30" t="s">
        <v>7</v>
      </c>
      <c r="B15" s="4">
        <v>14458.245279700001</v>
      </c>
      <c r="C15" s="4">
        <v>26318</v>
      </c>
      <c r="D15" s="4">
        <v>21130.800000000003</v>
      </c>
      <c r="E15" s="4">
        <v>29959.599999999999</v>
      </c>
      <c r="F15" s="4">
        <v>27680</v>
      </c>
      <c r="G15" s="4">
        <v>20899</v>
      </c>
      <c r="H15" s="4">
        <v>24859</v>
      </c>
      <c r="I15" s="4">
        <v>8698</v>
      </c>
      <c r="J15" s="17">
        <v>5074</v>
      </c>
      <c r="K15" s="17">
        <v>5425</v>
      </c>
      <c r="L15" s="17">
        <v>5242</v>
      </c>
      <c r="M15" s="17">
        <v>5265</v>
      </c>
      <c r="N15" s="17">
        <v>3731</v>
      </c>
      <c r="O15" s="3">
        <v>2977</v>
      </c>
      <c r="P15" s="3">
        <v>2751</v>
      </c>
      <c r="Q15" s="3">
        <v>2106</v>
      </c>
      <c r="R15" s="3">
        <v>1307</v>
      </c>
      <c r="S15" s="29">
        <v>486</v>
      </c>
      <c r="V15" s="1"/>
      <c r="W15" s="1"/>
    </row>
    <row r="16" spans="1:23">
      <c r="A16" s="30" t="s">
        <v>9</v>
      </c>
      <c r="B16" s="4">
        <v>11829.936995399999</v>
      </c>
      <c r="C16" s="4">
        <v>23965</v>
      </c>
      <c r="D16" s="4">
        <v>17950.600000000002</v>
      </c>
      <c r="E16" s="4">
        <v>19077.599999999999</v>
      </c>
      <c r="F16" s="4">
        <v>15128.599999999999</v>
      </c>
      <c r="G16" s="4">
        <v>11845</v>
      </c>
      <c r="H16" s="4">
        <v>10937</v>
      </c>
      <c r="I16" s="4">
        <v>7786</v>
      </c>
      <c r="J16" s="3">
        <v>5769</v>
      </c>
      <c r="K16" s="17">
        <v>4761</v>
      </c>
      <c r="L16" s="17">
        <v>2537</v>
      </c>
      <c r="M16" s="17">
        <v>2113</v>
      </c>
      <c r="N16" s="17">
        <v>1583</v>
      </c>
      <c r="O16" s="3">
        <v>1109</v>
      </c>
      <c r="P16" s="3">
        <v>1089</v>
      </c>
      <c r="Q16" s="3">
        <v>686</v>
      </c>
      <c r="R16" s="3">
        <v>488</v>
      </c>
      <c r="S16" s="29">
        <v>201</v>
      </c>
    </row>
    <row r="17" spans="1:19">
      <c r="A17" s="30" t="s">
        <v>8</v>
      </c>
      <c r="B17" s="4">
        <v>25003.917724899999</v>
      </c>
      <c r="C17" s="4">
        <v>49358</v>
      </c>
      <c r="D17" s="4">
        <v>61749.5</v>
      </c>
      <c r="E17" s="4">
        <v>45207.6</v>
      </c>
      <c r="F17" s="4">
        <v>38995.700000000004</v>
      </c>
      <c r="G17" s="4">
        <v>50227</v>
      </c>
      <c r="H17" s="5">
        <v>33639</v>
      </c>
      <c r="I17" s="5">
        <v>33933</v>
      </c>
      <c r="J17" s="17">
        <v>17134</v>
      </c>
      <c r="K17" s="17">
        <v>17701</v>
      </c>
      <c r="L17" s="17">
        <v>14869</v>
      </c>
      <c r="M17" s="17">
        <v>8489</v>
      </c>
      <c r="N17" s="17">
        <v>3541</v>
      </c>
      <c r="O17" s="17">
        <v>2560</v>
      </c>
      <c r="P17" s="17">
        <v>2439</v>
      </c>
      <c r="Q17" s="17">
        <v>1084</v>
      </c>
      <c r="R17" s="17">
        <v>610</v>
      </c>
      <c r="S17" s="27">
        <v>463</v>
      </c>
    </row>
    <row r="18" spans="1:19" ht="15.6">
      <c r="A18" s="31" t="s">
        <v>10</v>
      </c>
      <c r="B18" s="6"/>
      <c r="C18" s="6"/>
      <c r="D18" s="5"/>
      <c r="E18" s="5">
        <v>20563</v>
      </c>
      <c r="F18" s="5">
        <v>20576.3</v>
      </c>
      <c r="G18" s="5"/>
      <c r="H18" s="2"/>
      <c r="I18" s="3"/>
      <c r="J18" s="3"/>
      <c r="K18" s="3"/>
      <c r="L18" s="3"/>
      <c r="M18" s="3"/>
      <c r="N18" s="3"/>
      <c r="O18" s="3"/>
      <c r="P18" s="17"/>
      <c r="Q18" s="17"/>
      <c r="R18" s="17"/>
      <c r="S18" s="27"/>
    </row>
    <row r="19" spans="1:19" ht="15" thickBot="1">
      <c r="A19" s="32" t="s">
        <v>15</v>
      </c>
      <c r="B19" s="33">
        <v>5.11E-2</v>
      </c>
      <c r="C19" s="33">
        <f>SUM(C11)/C7</f>
        <v>5.1538092069816445E-2</v>
      </c>
      <c r="D19" s="33">
        <f t="shared" ref="D19:J19" si="2">SUM(D11)/D7</f>
        <v>6.3180720344730809E-2</v>
      </c>
      <c r="E19" s="33">
        <f t="shared" si="2"/>
        <v>7.9148668586123558E-2</v>
      </c>
      <c r="F19" s="33">
        <f t="shared" si="2"/>
        <v>8.6519506278782271E-2</v>
      </c>
      <c r="G19" s="33">
        <f t="shared" si="2"/>
        <v>0.11164565326880641</v>
      </c>
      <c r="H19" s="33">
        <f t="shared" si="2"/>
        <v>0.16852456585014447</v>
      </c>
      <c r="I19" s="33">
        <f t="shared" si="2"/>
        <v>0.12746672233015943</v>
      </c>
      <c r="J19" s="33">
        <f t="shared" si="2"/>
        <v>0.10644567616724325</v>
      </c>
      <c r="K19" s="33">
        <f>SUM(J11)/J7</f>
        <v>0.10644567616724325</v>
      </c>
      <c r="L19" s="33">
        <f t="shared" ref="L19:S19" si="3">SUM(L11)/L7</f>
        <v>0.13490501048635242</v>
      </c>
      <c r="M19" s="33">
        <f t="shared" si="3"/>
        <v>0.12354114315344422</v>
      </c>
      <c r="N19" s="33">
        <f t="shared" si="3"/>
        <v>0.11878417711482488</v>
      </c>
      <c r="O19" s="33">
        <f t="shared" si="3"/>
        <v>0.12481824602218437</v>
      </c>
      <c r="P19" s="33">
        <f t="shared" si="3"/>
        <v>0.15984930032292788</v>
      </c>
      <c r="Q19" s="33">
        <f t="shared" si="3"/>
        <v>0.1223338721162867</v>
      </c>
      <c r="R19" s="33">
        <f t="shared" si="3"/>
        <v>0.10047781153159205</v>
      </c>
      <c r="S19" s="40">
        <f t="shared" si="3"/>
        <v>5.3502808158439254E-2</v>
      </c>
    </row>
    <row r="20" spans="1:19">
      <c r="A20" s="12" t="s">
        <v>20</v>
      </c>
      <c r="J20" s="8"/>
      <c r="M20" s="1"/>
      <c r="N20" s="8"/>
      <c r="O20" s="8"/>
      <c r="R20" s="8"/>
      <c r="S20" s="8"/>
    </row>
    <row r="21" spans="1:19" ht="12.75" customHeight="1">
      <c r="A21" s="41" t="s">
        <v>13</v>
      </c>
      <c r="B21" s="41"/>
      <c r="C21" s="41"/>
      <c r="D21" s="41"/>
      <c r="E21" s="41"/>
      <c r="F21" s="41"/>
      <c r="G21" s="41"/>
      <c r="H21" s="10"/>
      <c r="J21" s="1"/>
      <c r="K21" s="8"/>
      <c r="L21" s="1"/>
      <c r="M21" s="1"/>
      <c r="N21" s="8"/>
      <c r="O21" s="1"/>
      <c r="Q21" s="8"/>
      <c r="R21" s="1"/>
      <c r="S21" s="1"/>
    </row>
    <row r="22" spans="1:19" s="10" customFormat="1" ht="12.75" customHeight="1">
      <c r="A22" s="16" t="s">
        <v>14</v>
      </c>
      <c r="B22" s="16"/>
      <c r="C22" s="16"/>
      <c r="D22" s="16"/>
      <c r="E22" s="16"/>
      <c r="F22" s="16"/>
      <c r="G22" s="16"/>
      <c r="J22" s="13"/>
      <c r="K22" s="13"/>
      <c r="M22" s="9"/>
      <c r="N22" s="18"/>
      <c r="O22" s="13"/>
      <c r="Q22" s="18"/>
      <c r="S22" s="18"/>
    </row>
    <row r="23" spans="1:19">
      <c r="A23" s="12" t="s">
        <v>24</v>
      </c>
      <c r="J23" s="1"/>
      <c r="K23" s="1"/>
      <c r="L23" s="1"/>
      <c r="M23" s="1"/>
      <c r="N23" s="1"/>
      <c r="O23" s="14"/>
      <c r="Q23" s="8"/>
      <c r="R23" s="1"/>
    </row>
    <row r="24" spans="1:19">
      <c r="K24" s="1"/>
      <c r="L24" s="1"/>
      <c r="M24" s="1"/>
      <c r="O24" s="14"/>
      <c r="S24" s="1"/>
    </row>
    <row r="25" spans="1:19">
      <c r="A25" t="s">
        <v>17</v>
      </c>
      <c r="G25" s="1"/>
      <c r="I25" s="14"/>
      <c r="J25" s="1"/>
      <c r="K25" s="1"/>
      <c r="L25" s="1"/>
      <c r="M25" s="34"/>
      <c r="N25" s="1"/>
      <c r="Q25" s="1"/>
    </row>
    <row r="26" spans="1:19">
      <c r="A26" s="12" t="s">
        <v>21</v>
      </c>
      <c r="I26" s="8"/>
      <c r="K26" s="42"/>
      <c r="O26" s="1"/>
    </row>
    <row r="27" spans="1:19">
      <c r="A27" t="s">
        <v>16</v>
      </c>
    </row>
    <row r="28" spans="1:19">
      <c r="A28" s="12" t="s">
        <v>22</v>
      </c>
      <c r="K28" s="1"/>
    </row>
    <row r="29" spans="1:19">
      <c r="A29" s="12" t="s">
        <v>25</v>
      </c>
    </row>
    <row r="30" spans="1:19">
      <c r="A30" t="s">
        <v>19</v>
      </c>
    </row>
  </sheetData>
  <mergeCells count="1">
    <mergeCell ref="A21:G21"/>
  </mergeCells>
  <pageMargins left="0.11811023622047245" right="0" top="0.94488188976377963" bottom="0.74803149606299213" header="0.31496062992125984" footer="0.31496062992125984"/>
  <pageSetup paperSize="5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H. Cámara de Diputados de la Nación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General</cp:lastModifiedBy>
  <cp:lastPrinted>2019-07-12T18:29:14Z</cp:lastPrinted>
  <dcterms:created xsi:type="dcterms:W3CDTF">2019-05-06T14:09:16Z</dcterms:created>
  <dcterms:modified xsi:type="dcterms:W3CDTF">2019-08-20T16:37:50Z</dcterms:modified>
</cp:coreProperties>
</file>